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M13" i="1"/>
  <c r="R14" i="1" l="1"/>
  <c r="R13" i="1"/>
  <c r="R12" i="1"/>
  <c r="K12" i="1"/>
  <c r="K14" i="1"/>
  <c r="K13" i="1"/>
  <c r="K10" i="1"/>
  <c r="J15" i="1"/>
  <c r="I15" i="1"/>
  <c r="H15" i="1"/>
  <c r="G15" i="1"/>
  <c r="F15" i="1"/>
  <c r="E15" i="1"/>
  <c r="R11" i="1" l="1"/>
  <c r="R10" i="1"/>
  <c r="M15" i="1"/>
  <c r="R15" i="1" l="1"/>
  <c r="N15" i="1"/>
  <c r="O15" i="1"/>
  <c r="P15" i="1"/>
  <c r="Q15" i="1"/>
  <c r="L15" i="1"/>
  <c r="K11" i="1" l="1"/>
  <c r="K15" i="1" s="1"/>
</calcChain>
</file>

<file path=xl/sharedStrings.xml><?xml version="1.0" encoding="utf-8"?>
<sst xmlns="http://schemas.openxmlformats.org/spreadsheetml/2006/main" count="39" uniqueCount="29">
  <si>
    <t xml:space="preserve">Объем фактического полезного отпуска электроэнергии и мощности </t>
  </si>
  <si>
    <t>№ п/п</t>
  </si>
  <si>
    <t>Регион</t>
  </si>
  <si>
    <t>ВН</t>
  </si>
  <si>
    <t>СН1</t>
  </si>
  <si>
    <t>СН2</t>
  </si>
  <si>
    <t>НН</t>
  </si>
  <si>
    <t>ВСЕГО</t>
  </si>
  <si>
    <t>Кировская область</t>
  </si>
  <si>
    <t>Пермский край</t>
  </si>
  <si>
    <t>Удмуртская Республика</t>
  </si>
  <si>
    <t>Тарифная группа</t>
  </si>
  <si>
    <t>Непромышленные потребители</t>
  </si>
  <si>
    <t>Сельскохозяйственные товаропроизводители</t>
  </si>
  <si>
    <t>Отчетный период:</t>
  </si>
  <si>
    <t>ООО "КомЭнерго"</t>
  </si>
  <si>
    <t>электроэнергия, МВтч</t>
  </si>
  <si>
    <t xml:space="preserve"> мощность, Мвт</t>
  </si>
  <si>
    <t>Раскрытие информации в соответствии с п. 45 Постановления Правительства Российской Федерации  от 21.01.2004 г.  № 24 «Об утверждении стандартов раскрытия информации субъектами оптового и розничных рынков электрической энергии»</t>
  </si>
  <si>
    <t>Сетевая организация</t>
  </si>
  <si>
    <t>ПАО "Россети Центр и Приволжье" - Кировэнрго</t>
  </si>
  <si>
    <t>ПАО "Россети Урал" - Пермэнерго</t>
  </si>
  <si>
    <t>ПАО "Россети Центр и Приволжье" - Удмуртэнерго</t>
  </si>
  <si>
    <t>ПАО "Россети" - ФСК ЕЭС</t>
  </si>
  <si>
    <t>2025 г.</t>
  </si>
  <si>
    <t>ДКП</t>
  </si>
  <si>
    <t>ФСК</t>
  </si>
  <si>
    <t>ИТОГО: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</si>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</sst>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64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"/>
  <sheetViews>
    <sheetView tabSelected="1" workbookViewId="0">
      <selection activeCell="R6" sqref="R6"/>
    </sheetView>
  </sheetViews>
  <sheetFormatPr defaultRowHeight="15" x14ac:dyDescent="0.25"/>
  <cols>
    <col min="1" max="1" width="4.140625" customWidth="1"/>
    <col min="2" max="2" width="16.85546875" customWidth="1"/>
    <col min="3" max="3" width="20.7109375" customWidth="1"/>
    <col min="4" max="4" width="30.7109375" customWidth="1"/>
    <col min="5" max="6" width="11.7109375" customWidth="1"/>
    <col min="7" max="7" width="11" customWidth="1"/>
    <col min="8" max="8" width="11.140625" customWidth="1"/>
    <col min="9" max="9" width="10.42578125" customWidth="1"/>
    <col min="11" max="11" width="10.7109375" bestFit="1" customWidth="1"/>
  </cols>
  <sheetData>
    <row r="2" spans="1:18" ht="41.25" customHeight="1" x14ac:dyDescent="0.25">
      <c r="B2" s="28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</row>
    <row r="3" spans="1:18" ht="15.75" x14ac:dyDescent="0.25">
      <c r="A3" s="1"/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5.75" x14ac:dyDescent="0.25">
      <c r="A4" s="1"/>
      <c r="B4" s="22" t="s">
        <v>15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ht="15.75" x14ac:dyDescent="0.25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30" x14ac:dyDescent="0.25">
      <c r="A6" s="1"/>
      <c r="B6" s="7" t="s">
        <v>14</v>
      </c>
      <c r="C6" s="7" t="s">
        <v>28</v>
      </c>
      <c r="D6" s="2" t="s">
        <v>24</v>
      </c>
      <c r="E6" s="2"/>
      <c r="F6" s="2"/>
      <c r="G6" s="2"/>
      <c r="H6" s="2"/>
      <c r="I6" s="2"/>
      <c r="J6" s="2"/>
      <c r="K6" s="3"/>
      <c r="L6" s="1"/>
      <c r="M6" s="1"/>
      <c r="N6" s="1"/>
      <c r="O6" s="1"/>
      <c r="P6" s="1"/>
      <c r="Q6" s="1"/>
      <c r="R6" s="4"/>
    </row>
    <row r="7" spans="1:18" x14ac:dyDescent="0.25">
      <c r="A7" s="23" t="s">
        <v>1</v>
      </c>
      <c r="B7" s="24" t="s">
        <v>2</v>
      </c>
      <c r="C7" s="26" t="s">
        <v>11</v>
      </c>
      <c r="D7" s="26" t="s">
        <v>19</v>
      </c>
      <c r="E7" s="25" t="s">
        <v>16</v>
      </c>
      <c r="F7" s="25"/>
      <c r="G7" s="25"/>
      <c r="H7" s="25"/>
      <c r="I7" s="25"/>
      <c r="J7" s="25"/>
      <c r="K7" s="25"/>
      <c r="L7" s="25" t="s">
        <v>17</v>
      </c>
      <c r="M7" s="25"/>
      <c r="N7" s="25"/>
      <c r="O7" s="25"/>
      <c r="P7" s="25"/>
      <c r="Q7" s="25"/>
      <c r="R7" s="25"/>
    </row>
    <row r="8" spans="1:18" x14ac:dyDescent="0.25">
      <c r="A8" s="23"/>
      <c r="B8" s="24"/>
      <c r="C8" s="27"/>
      <c r="D8" s="27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x14ac:dyDescent="0.25">
      <c r="A9" s="23"/>
      <c r="B9" s="24"/>
      <c r="C9" s="27"/>
      <c r="D9" s="27"/>
      <c r="E9" s="5" t="s">
        <v>26</v>
      </c>
      <c r="F9" s="5" t="s">
        <v>3</v>
      </c>
      <c r="G9" s="5" t="s">
        <v>4</v>
      </c>
      <c r="H9" s="5" t="s">
        <v>5</v>
      </c>
      <c r="I9" s="5" t="s">
        <v>6</v>
      </c>
      <c r="J9" s="5" t="s">
        <v>25</v>
      </c>
      <c r="K9" s="5" t="s">
        <v>7</v>
      </c>
      <c r="L9" s="5" t="s">
        <v>26</v>
      </c>
      <c r="M9" s="5" t="s">
        <v>3</v>
      </c>
      <c r="N9" s="5" t="s">
        <v>4</v>
      </c>
      <c r="O9" s="5" t="s">
        <v>5</v>
      </c>
      <c r="P9" s="5" t="s">
        <v>6</v>
      </c>
      <c r="Q9" s="5" t="s">
        <v>25</v>
      </c>
      <c r="R9" s="5" t="s">
        <v>7</v>
      </c>
    </row>
    <row r="10" spans="1:18" s="13" customFormat="1" ht="25.5" x14ac:dyDescent="0.25">
      <c r="A10" s="9">
        <v>1</v>
      </c>
      <c r="B10" s="10" t="s">
        <v>8</v>
      </c>
      <c r="C10" s="11" t="s">
        <v>13</v>
      </c>
      <c r="D10" s="11" t="s">
        <v>20</v>
      </c>
      <c r="E10" s="14">
        <v>0</v>
      </c>
      <c r="F10" s="31">
        <v>681.94799999999998</v>
      </c>
      <c r="G10" s="12">
        <v>0</v>
      </c>
      <c r="H10" s="12">
        <v>0</v>
      </c>
      <c r="I10" s="12">
        <v>0</v>
      </c>
      <c r="J10" s="12">
        <v>0</v>
      </c>
      <c r="K10" s="12">
        <f>SUM(E10:J10)</f>
        <v>681.94799999999998</v>
      </c>
      <c r="L10" s="14">
        <v>0</v>
      </c>
      <c r="M10" s="31">
        <v>1.1870000000000001</v>
      </c>
      <c r="N10" s="12">
        <v>0</v>
      </c>
      <c r="O10" s="12">
        <v>0</v>
      </c>
      <c r="P10" s="12">
        <v>0</v>
      </c>
      <c r="Q10" s="12">
        <v>0</v>
      </c>
      <c r="R10" s="12">
        <f>SUM(L10:Q10)</f>
        <v>1.1870000000000001</v>
      </c>
    </row>
    <row r="11" spans="1:18" s="13" customFormat="1" ht="25.5" x14ac:dyDescent="0.25">
      <c r="A11" s="16">
        <v>2</v>
      </c>
      <c r="B11" s="17" t="s">
        <v>9</v>
      </c>
      <c r="C11" s="18" t="s">
        <v>13</v>
      </c>
      <c r="D11" s="18" t="s">
        <v>21</v>
      </c>
      <c r="E11" s="14">
        <v>0</v>
      </c>
      <c r="F11" s="14">
        <v>0</v>
      </c>
      <c r="G11" s="32">
        <v>1042.604</v>
      </c>
      <c r="H11" s="32">
        <v>1145.587</v>
      </c>
      <c r="I11" s="12">
        <v>0</v>
      </c>
      <c r="J11" s="12">
        <v>0</v>
      </c>
      <c r="K11" s="12">
        <f>SUM(E11:J11)</f>
        <v>2188.1909999999998</v>
      </c>
      <c r="L11" s="14">
        <v>0</v>
      </c>
      <c r="M11" s="14">
        <v>0</v>
      </c>
      <c r="N11" s="32">
        <v>1.4390000000000001</v>
      </c>
      <c r="O11" s="32">
        <v>1.542</v>
      </c>
      <c r="P11" s="12">
        <v>0</v>
      </c>
      <c r="Q11" s="12">
        <v>0</v>
      </c>
      <c r="R11" s="12">
        <f>SUM(L11:Q11)</f>
        <v>2.9809999999999999</v>
      </c>
    </row>
    <row r="12" spans="1:18" s="13" customFormat="1" ht="28.5" customHeight="1" x14ac:dyDescent="0.25">
      <c r="A12" s="29">
        <v>3</v>
      </c>
      <c r="B12" s="30" t="s">
        <v>10</v>
      </c>
      <c r="C12" s="11" t="s">
        <v>12</v>
      </c>
      <c r="D12" s="11" t="s">
        <v>22</v>
      </c>
      <c r="E12" s="14">
        <v>0</v>
      </c>
      <c r="F12" s="14">
        <v>0</v>
      </c>
      <c r="G12" s="12">
        <v>0</v>
      </c>
      <c r="H12" s="32">
        <v>401.83699999999999</v>
      </c>
      <c r="I12" s="12">
        <v>0</v>
      </c>
      <c r="J12" s="32">
        <v>0</v>
      </c>
      <c r="K12" s="12">
        <f>SUM(E12:E12:J12)</f>
        <v>401.83699999999999</v>
      </c>
      <c r="L12" s="14">
        <v>0</v>
      </c>
      <c r="M12" s="14">
        <v>0</v>
      </c>
      <c r="N12" s="12">
        <v>0</v>
      </c>
      <c r="O12" s="32">
        <v>0.628</v>
      </c>
      <c r="P12" s="12">
        <v>0</v>
      </c>
      <c r="Q12" s="12">
        <v>0</v>
      </c>
      <c r="R12" s="12">
        <f>SUM(L12:Q12)</f>
        <v>0.628</v>
      </c>
    </row>
    <row r="13" spans="1:18" s="13" customFormat="1" ht="27" customHeight="1" x14ac:dyDescent="0.25">
      <c r="A13" s="29"/>
      <c r="B13" s="30"/>
      <c r="C13" s="30" t="s">
        <v>13</v>
      </c>
      <c r="D13" s="11" t="s">
        <v>22</v>
      </c>
      <c r="E13" s="14">
        <v>0</v>
      </c>
      <c r="F13" s="31">
        <v>3173.6170000000002</v>
      </c>
      <c r="G13" s="32">
        <v>235.37700000000001</v>
      </c>
      <c r="H13" s="32">
        <v>8058.5110000000004</v>
      </c>
      <c r="I13" s="12">
        <v>0</v>
      </c>
      <c r="J13" s="33">
        <v>0</v>
      </c>
      <c r="K13" s="12">
        <f>SUM(E13:J13)</f>
        <v>11467.505000000001</v>
      </c>
      <c r="L13" s="14">
        <v>0</v>
      </c>
      <c r="M13" s="31">
        <f>1.757+2.963</f>
        <v>4.72</v>
      </c>
      <c r="N13" s="32">
        <v>0.35299999999999998</v>
      </c>
      <c r="O13" s="32">
        <f>0.17+9.276-O12</f>
        <v>8.8179999999999996</v>
      </c>
      <c r="P13" s="12">
        <v>0</v>
      </c>
      <c r="Q13" s="12">
        <v>0</v>
      </c>
      <c r="R13" s="12">
        <f>SUM(L13:Q13)</f>
        <v>13.890999999999998</v>
      </c>
    </row>
    <row r="14" spans="1:18" s="13" customFormat="1" x14ac:dyDescent="0.25">
      <c r="A14" s="29"/>
      <c r="B14" s="30"/>
      <c r="C14" s="30"/>
      <c r="D14" s="11" t="s">
        <v>23</v>
      </c>
      <c r="E14" s="31">
        <v>1295.2909999999999</v>
      </c>
      <c r="F14" s="14">
        <v>0</v>
      </c>
      <c r="G14" s="12">
        <v>0</v>
      </c>
      <c r="H14" s="12">
        <v>0</v>
      </c>
      <c r="I14" s="12">
        <v>0</v>
      </c>
      <c r="J14" s="12">
        <v>0</v>
      </c>
      <c r="K14" s="12">
        <f>SUM(E14:J14)</f>
        <v>1295.2909999999999</v>
      </c>
      <c r="L14" s="31">
        <v>1.8640000000000001</v>
      </c>
      <c r="M14" s="14">
        <v>0</v>
      </c>
      <c r="N14" s="12">
        <v>0</v>
      </c>
      <c r="O14" s="12">
        <v>0</v>
      </c>
      <c r="P14" s="12">
        <v>0</v>
      </c>
      <c r="Q14" s="12">
        <v>0</v>
      </c>
      <c r="R14" s="12">
        <f>SUM(L14:Q14)</f>
        <v>1.8640000000000001</v>
      </c>
    </row>
    <row r="15" spans="1:18" ht="15.75" x14ac:dyDescent="0.25">
      <c r="A15" s="21" t="s">
        <v>27</v>
      </c>
      <c r="B15" s="21"/>
      <c r="C15" s="21"/>
      <c r="D15" s="21"/>
      <c r="E15" s="19">
        <f t="shared" ref="E15:M15" si="0">SUM(E10:E14)</f>
        <v>1295.2909999999999</v>
      </c>
      <c r="F15" s="19">
        <f t="shared" si="0"/>
        <v>3855.5650000000001</v>
      </c>
      <c r="G15" s="19">
        <f t="shared" si="0"/>
        <v>1277.981</v>
      </c>
      <c r="H15" s="19">
        <f t="shared" si="0"/>
        <v>9605.9350000000013</v>
      </c>
      <c r="I15" s="19">
        <f t="shared" si="0"/>
        <v>0</v>
      </c>
      <c r="J15" s="19">
        <f t="shared" si="0"/>
        <v>0</v>
      </c>
      <c r="K15" s="19">
        <f t="shared" si="0"/>
        <v>16034.771999999999</v>
      </c>
      <c r="L15" s="19">
        <f t="shared" si="0"/>
        <v>1.8640000000000001</v>
      </c>
      <c r="M15" s="19">
        <f t="shared" si="0"/>
        <v>5.907</v>
      </c>
      <c r="N15" s="19">
        <f t="shared" ref="N15:Q15" si="1">SUM(N10:N14)</f>
        <v>1.792</v>
      </c>
      <c r="O15" s="19">
        <f t="shared" si="1"/>
        <v>10.988</v>
      </c>
      <c r="P15" s="19">
        <f t="shared" si="1"/>
        <v>0</v>
      </c>
      <c r="Q15" s="19">
        <f t="shared" si="1"/>
        <v>0</v>
      </c>
      <c r="R15" s="19">
        <f>SUM(R10:R14)</f>
        <v>20.550999999999998</v>
      </c>
    </row>
    <row r="16" spans="1:18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6"/>
      <c r="B17" s="6"/>
      <c r="C17" s="6"/>
      <c r="D17" s="6"/>
      <c r="E17" s="6"/>
      <c r="F17" s="2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</sheetData>
  <mergeCells count="13">
    <mergeCell ref="B2:P2"/>
    <mergeCell ref="D7:D9"/>
    <mergeCell ref="A12:A14"/>
    <mergeCell ref="B12:B14"/>
    <mergeCell ref="C13:C14"/>
    <mergeCell ref="A15:D15"/>
    <mergeCell ref="B3:R3"/>
    <mergeCell ref="B4:R4"/>
    <mergeCell ref="A7:A9"/>
    <mergeCell ref="B7:B9"/>
    <mergeCell ref="E7:K8"/>
    <mergeCell ref="L7:R8"/>
    <mergeCell ref="C7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2026-01-26T06:38:05Z</dcterms:modified>
</cp:coreProperties>
</file>